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05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<sst xmlns="http://schemas.openxmlformats.org/spreadsheetml/2006/main" count="173" uniqueCount="69">
  <si>
    <t>STYROFOAM 250-A SL  (СТАЙРОФОАМ 250-А СЛ)</t>
  </si>
  <si>
    <t>Прочность на сжатие - 250 кПа, группа горючести - Г3, форма кромки - четверть, поверхность - гладкая</t>
  </si>
  <si>
    <t>Наименование</t>
  </si>
  <si>
    <t>Старое наименование продукта</t>
  </si>
  <si>
    <t>Толщина</t>
  </si>
  <si>
    <t>Ширина</t>
  </si>
  <si>
    <t>Длина</t>
  </si>
  <si>
    <t>Количество в упаковке</t>
  </si>
  <si>
    <t>Плотность</t>
  </si>
  <si>
    <t xml:space="preserve"> Цена, руб.</t>
  </si>
  <si>
    <t>мм</t>
  </si>
  <si>
    <t>листов</t>
  </si>
  <si>
    <t>м3</t>
  </si>
  <si>
    <t>м2</t>
  </si>
  <si>
    <t>кг/м3</t>
  </si>
  <si>
    <t>уп.</t>
  </si>
  <si>
    <t>Styrofoam 250 SL-30</t>
  </si>
  <si>
    <t>Wallmate 200, Flormate 200</t>
  </si>
  <si>
    <t>не менее 31</t>
  </si>
  <si>
    <t>Styrofoam 250 SL-40</t>
  </si>
  <si>
    <t>Styrofoam 250 SL-50</t>
  </si>
  <si>
    <t>Styrofoam 250 SL-60</t>
  </si>
  <si>
    <t>Styrofoam 250 SL-80</t>
  </si>
  <si>
    <t>Styrofoam 250 SL-100</t>
  </si>
  <si>
    <t>Styrofoam 250 SL-120</t>
  </si>
  <si>
    <t>STYROFOAM 300-A SL  (СТАЙРОФОАМ 300-А СЛ)</t>
  </si>
  <si>
    <t>Прочность на сжатие - 300 кПа, группа горючести - Г3, форма кромки - четверть, поверхность - гладкая</t>
  </si>
  <si>
    <t>Styrofoam 300 SL-30</t>
  </si>
  <si>
    <t>Roofmate SL A</t>
  </si>
  <si>
    <t>не менее 32</t>
  </si>
  <si>
    <t>Styrofoam 300 SL-40</t>
  </si>
  <si>
    <t>Styrofoam 300 SL-50</t>
  </si>
  <si>
    <t>Styrofoam 300 SL-60</t>
  </si>
  <si>
    <t>Styrofoam 300 SL-80</t>
  </si>
  <si>
    <t>Styrofoam 300 SL-100</t>
  </si>
  <si>
    <t>Styrofoam 300 SL-120</t>
  </si>
  <si>
    <t>STYROFOAM 300-A (SL) (СТАЙРОФОАМ 300-А СЛ)</t>
  </si>
  <si>
    <t>STYROFOAM GEO 350-A (СТАЙРОФОАМ ГЕО 350-А)</t>
  </si>
  <si>
    <t>Прочность на сжатие - 350 кПа, группа горючести - Г4, форма кромки - шип-паз, поверхность - гладкая</t>
  </si>
  <si>
    <t>Styrofoam 350 SL-50</t>
  </si>
  <si>
    <t>не менее 34</t>
  </si>
  <si>
    <t>Styrofoam 350 SL-60</t>
  </si>
  <si>
    <t>Styrofoam 350 SL-80</t>
  </si>
  <si>
    <t>Styrofoam 350 SL-100</t>
  </si>
  <si>
    <t>STYROFOAM GEO 500-A  (СТАЙРОФОАМ ГЕО 500-А)</t>
  </si>
  <si>
    <t>Прочность на сжатие - 500 кПа, группа горючести - Г4, форма кромки - четверть, поверхность - гладкая</t>
  </si>
  <si>
    <t>Styrofoam 500 SL-40</t>
  </si>
  <si>
    <t>Floormate 500 SL A</t>
  </si>
  <si>
    <t>не менее 38</t>
  </si>
  <si>
    <t>Styrofoam 500 SL-50</t>
  </si>
  <si>
    <t>Styrofoam 500 SL-60</t>
  </si>
  <si>
    <t>Styrofoam 500 SL-80</t>
  </si>
  <si>
    <t>Styrofoam 500 SL-100</t>
  </si>
  <si>
    <t xml:space="preserve">ООО «Теплосила-Мск» , ИНН/КПП 7716715771/771601001, ОГРН 1127746354218
129344, г. Москва, ул. Енисейская, д.1, стр.3, офис 331 Тел/факс : (495)223-24-35
</t>
  </si>
  <si>
    <t>web: www.teplosila.com                email: info@teplosila.com</t>
  </si>
  <si>
    <t>Прочность на сжатие - 250 кПа, группа горючести - Г3, форма стыка - ровная, поверхность - шероховатая</t>
  </si>
  <si>
    <t>Styrofoam IB 250-30</t>
  </si>
  <si>
    <t>Styrofoam IB A</t>
  </si>
  <si>
    <t>не менее 30</t>
  </si>
  <si>
    <t>Styrofoam IB 250-40</t>
  </si>
  <si>
    <t>Styrofoam IB 250-50</t>
  </si>
  <si>
    <t>Styrofoam IB 250-60</t>
  </si>
  <si>
    <t>Styrofoam IB 250-80</t>
  </si>
  <si>
    <t>Styrofoam IB 250-100</t>
  </si>
  <si>
    <t>STYROFOAM IB 250-A (BE)   (СТАЙРОФОАМ  АЙБИ 250-А)</t>
  </si>
  <si>
    <t>ПРАЙС-ЛИСТ на продукцию STYROFOAM от 01 Октября 2012 года</t>
  </si>
  <si>
    <t>1. Цены указаны в рублях с учетом НДС.</t>
  </si>
  <si>
    <t>2. Условия поставки - самовывоз из п. Крюково, Чеховского р-на, Московской области.</t>
  </si>
  <si>
    <t>Примечание: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</si>
</sst>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/>
    </xf>
    <xf numFmtId="164" fontId="20" fillId="33" borderId="22" xfId="0" applyNumberFormat="1" applyFont="1" applyFill="1" applyBorder="1" applyAlignment="1">
      <alignment horizontal="center"/>
    </xf>
    <xf numFmtId="164" fontId="20" fillId="33" borderId="24" xfId="0" applyNumberFormat="1" applyFont="1" applyFill="1" applyBorder="1" applyAlignment="1">
      <alignment horizontal="center"/>
    </xf>
    <xf numFmtId="4" fontId="20" fillId="33" borderId="21" xfId="0" applyNumberFormat="1" applyFont="1" applyFill="1" applyBorder="1" applyAlignment="1">
      <alignment horizontal="center" vertical="center"/>
    </xf>
    <xf numFmtId="4" fontId="20" fillId="33" borderId="22" xfId="0" applyNumberFormat="1" applyFont="1" applyFill="1" applyBorder="1" applyAlignment="1">
      <alignment horizontal="center" vertical="center"/>
    </xf>
    <xf numFmtId="4" fontId="20" fillId="33" borderId="24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/>
    </xf>
    <xf numFmtId="164" fontId="20" fillId="33" borderId="27" xfId="0" applyNumberFormat="1" applyFont="1" applyFill="1" applyBorder="1" applyAlignment="1">
      <alignment horizontal="center"/>
    </xf>
    <xf numFmtId="164" fontId="20" fillId="33" borderId="29" xfId="0" applyNumberFormat="1" applyFont="1" applyFill="1" applyBorder="1" applyAlignment="1">
      <alignment horizontal="center"/>
    </xf>
    <xf numFmtId="4" fontId="20" fillId="33" borderId="26" xfId="0" applyNumberFormat="1" applyFont="1" applyFill="1" applyBorder="1" applyAlignment="1">
      <alignment horizontal="center" vertical="center"/>
    </xf>
    <xf numFmtId="4" fontId="20" fillId="33" borderId="27" xfId="0" applyNumberFormat="1" applyFont="1" applyFill="1" applyBorder="1" applyAlignment="1">
      <alignment horizontal="center" vertical="center"/>
    </xf>
    <xf numFmtId="4" fontId="20" fillId="33" borderId="29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/>
    </xf>
    <xf numFmtId="164" fontId="20" fillId="33" borderId="31" xfId="0" applyNumberFormat="1" applyFont="1" applyFill="1" applyBorder="1" applyAlignment="1">
      <alignment horizontal="center"/>
    </xf>
    <xf numFmtId="164" fontId="20" fillId="33" borderId="33" xfId="0" applyNumberFormat="1" applyFont="1" applyFill="1" applyBorder="1" applyAlignment="1">
      <alignment horizontal="center"/>
    </xf>
    <xf numFmtId="4" fontId="20" fillId="33" borderId="30" xfId="0" applyNumberFormat="1" applyFont="1" applyFill="1" applyBorder="1" applyAlignment="1">
      <alignment horizontal="center" vertical="center"/>
    </xf>
    <xf numFmtId="4" fontId="20" fillId="33" borderId="31" xfId="0" applyNumberFormat="1" applyFont="1" applyFill="1" applyBorder="1" applyAlignment="1">
      <alignment horizontal="center" vertical="center"/>
    </xf>
    <xf numFmtId="4" fontId="20" fillId="33" borderId="33" xfId="0" applyNumberFormat="1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vertical="center"/>
    </xf>
    <xf numFmtId="0" fontId="20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vertical="center"/>
    </xf>
    <xf numFmtId="0" fontId="20" fillId="33" borderId="4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0" fillId="33" borderId="44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3</xdr:row>
      <xdr:rowOff>0</xdr:rowOff>
    </xdr:from>
    <xdr:to>
      <xdr:col>12</xdr:col>
      <xdr:colOff>590550</xdr:colOff>
      <xdr:row>10</xdr:row>
      <xdr:rowOff>28575</xdr:rowOff>
    </xdr:to>
    <xdr:pic>
      <xdr:nvPicPr>
        <xdr:cNvPr id="1" name="Рисунок 1" descr="styrofoam_xps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571500"/>
          <a:ext cx="2057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1</xdr:row>
      <xdr:rowOff>152400</xdr:rowOff>
    </xdr:from>
    <xdr:to>
      <xdr:col>6</xdr:col>
      <xdr:colOff>514350</xdr:colOff>
      <xdr:row>5</xdr:row>
      <xdr:rowOff>9525</xdr:rowOff>
    </xdr:to>
    <xdr:pic>
      <xdr:nvPicPr>
        <xdr:cNvPr id="2" name="Рисунок 3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42900"/>
          <a:ext cx="2752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75"/>
  <sheetViews>
    <sheetView tabSelected="1" zoomScalePageLayoutView="0" workbookViewId="0" topLeftCell="A40">
      <selection activeCell="P63" sqref="P63"/>
    </sheetView>
  </sheetViews>
  <sheetFormatPr defaultColWidth="9.140625" defaultRowHeight="15"/>
  <cols>
    <col min="1" max="1" width="3.28125" style="0" customWidth="1"/>
    <col min="2" max="2" width="18.28125" style="0" customWidth="1"/>
    <col min="3" max="3" width="16.421875" style="0" customWidth="1"/>
  </cols>
  <sheetData>
    <row r="6" spans="2:10" ht="15">
      <c r="B6" s="81" t="s">
        <v>53</v>
      </c>
      <c r="C6" s="82"/>
      <c r="D6" s="82"/>
      <c r="E6" s="82"/>
      <c r="F6" s="82"/>
      <c r="G6" s="82"/>
      <c r="H6" s="82"/>
      <c r="I6" s="82"/>
      <c r="J6" s="82"/>
    </row>
    <row r="7" spans="2:10" ht="15">
      <c r="B7" s="82"/>
      <c r="C7" s="82"/>
      <c r="D7" s="82"/>
      <c r="E7" s="82"/>
      <c r="F7" s="82"/>
      <c r="G7" s="82"/>
      <c r="H7" s="82"/>
      <c r="I7" s="82"/>
      <c r="J7" s="82"/>
    </row>
    <row r="8" spans="2:10" ht="15">
      <c r="B8" s="83" t="s">
        <v>54</v>
      </c>
      <c r="C8" s="83"/>
      <c r="D8" s="83"/>
      <c r="E8" s="83"/>
      <c r="F8" s="83"/>
      <c r="G8" s="83"/>
      <c r="H8" s="83"/>
      <c r="I8" s="83"/>
      <c r="J8" s="83"/>
    </row>
    <row r="9" spans="2:10" ht="15">
      <c r="B9" s="58"/>
      <c r="C9" s="58"/>
      <c r="D9" s="58"/>
      <c r="E9" s="58"/>
      <c r="F9" s="58"/>
      <c r="G9" s="58"/>
      <c r="H9" s="58"/>
      <c r="I9" s="58"/>
      <c r="J9" s="58"/>
    </row>
    <row r="10" spans="2:10" ht="15.75">
      <c r="B10" s="84" t="s">
        <v>65</v>
      </c>
      <c r="C10" s="84"/>
      <c r="D10" s="84"/>
      <c r="E10" s="84"/>
      <c r="F10" s="84"/>
      <c r="G10" s="84"/>
      <c r="H10" s="84"/>
      <c r="I10" s="84"/>
      <c r="J10" s="84"/>
    </row>
    <row r="12" spans="2:13" ht="12.75" customHeight="1">
      <c r="B12" s="1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7.25" customHeight="1" thickBot="1">
      <c r="B13" s="3" t="s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2.75" customHeight="1">
      <c r="B14" s="63" t="s">
        <v>2</v>
      </c>
      <c r="C14" s="65" t="s">
        <v>3</v>
      </c>
      <c r="D14" s="4" t="s">
        <v>4</v>
      </c>
      <c r="E14" s="4" t="s">
        <v>5</v>
      </c>
      <c r="F14" s="5" t="s">
        <v>6</v>
      </c>
      <c r="G14" s="63" t="s">
        <v>7</v>
      </c>
      <c r="H14" s="67"/>
      <c r="I14" s="68"/>
      <c r="J14" s="6" t="s">
        <v>8</v>
      </c>
      <c r="K14" s="69" t="s">
        <v>9</v>
      </c>
      <c r="L14" s="67"/>
      <c r="M14" s="68"/>
    </row>
    <row r="15" spans="2:13" ht="15.75" thickBot="1">
      <c r="B15" s="64"/>
      <c r="C15" s="66"/>
      <c r="D15" s="7" t="s">
        <v>10</v>
      </c>
      <c r="E15" s="7" t="s">
        <v>10</v>
      </c>
      <c r="F15" s="8" t="s">
        <v>10</v>
      </c>
      <c r="G15" s="9" t="s">
        <v>11</v>
      </c>
      <c r="H15" s="10" t="s">
        <v>12</v>
      </c>
      <c r="I15" s="11" t="s">
        <v>13</v>
      </c>
      <c r="J15" s="12" t="s">
        <v>14</v>
      </c>
      <c r="K15" s="13" t="s">
        <v>12</v>
      </c>
      <c r="L15" s="10" t="s">
        <v>13</v>
      </c>
      <c r="M15" s="11" t="s">
        <v>15</v>
      </c>
    </row>
    <row r="16" spans="2:13" ht="15">
      <c r="B16" s="14" t="s">
        <v>16</v>
      </c>
      <c r="C16" s="70" t="s">
        <v>17</v>
      </c>
      <c r="D16" s="16">
        <v>30</v>
      </c>
      <c r="E16" s="17">
        <v>585</v>
      </c>
      <c r="F16" s="18">
        <v>1185</v>
      </c>
      <c r="G16" s="19">
        <v>14</v>
      </c>
      <c r="H16" s="20">
        <f>I16*(D16/1000)</f>
        <v>0.2911545</v>
      </c>
      <c r="I16" s="21">
        <f>(F16/1000)*(E16/1000)*G16</f>
        <v>9.70515</v>
      </c>
      <c r="J16" s="73" t="s">
        <v>18</v>
      </c>
      <c r="K16" s="22">
        <v>4250</v>
      </c>
      <c r="L16" s="23">
        <f aca="true" t="shared" si="0" ref="L16:L22">K16*D16/1000</f>
        <v>127.5</v>
      </c>
      <c r="M16" s="24">
        <f aca="true" t="shared" si="1" ref="M16:M22">K16*H16</f>
        <v>1237.4066249999998</v>
      </c>
    </row>
    <row r="17" spans="2:13" ht="15">
      <c r="B17" s="25" t="s">
        <v>19</v>
      </c>
      <c r="C17" s="71"/>
      <c r="D17" s="26">
        <v>40</v>
      </c>
      <c r="E17" s="27">
        <f aca="true" t="shared" si="2" ref="E17:F22">E16</f>
        <v>585</v>
      </c>
      <c r="F17" s="28">
        <f t="shared" si="2"/>
        <v>1185</v>
      </c>
      <c r="G17" s="29">
        <v>10</v>
      </c>
      <c r="H17" s="30">
        <f aca="true" t="shared" si="3" ref="H17:H22">I17*(D17/1000)</f>
        <v>0.27729</v>
      </c>
      <c r="I17" s="31">
        <f aca="true" t="shared" si="4" ref="I17:I22">(F17/1000)*(E17/1000)*G17</f>
        <v>6.93225</v>
      </c>
      <c r="J17" s="74"/>
      <c r="K17" s="32">
        <f aca="true" t="shared" si="5" ref="K17:K22">K16</f>
        <v>4250</v>
      </c>
      <c r="L17" s="33">
        <f t="shared" si="0"/>
        <v>170</v>
      </c>
      <c r="M17" s="34">
        <f t="shared" si="1"/>
        <v>1178.4824999999998</v>
      </c>
    </row>
    <row r="18" spans="2:13" ht="15">
      <c r="B18" s="25" t="s">
        <v>20</v>
      </c>
      <c r="C18" s="71"/>
      <c r="D18" s="26">
        <v>50</v>
      </c>
      <c r="E18" s="27">
        <f t="shared" si="2"/>
        <v>585</v>
      </c>
      <c r="F18" s="28">
        <f t="shared" si="2"/>
        <v>1185</v>
      </c>
      <c r="G18" s="29">
        <v>8</v>
      </c>
      <c r="H18" s="30">
        <f t="shared" si="3"/>
        <v>0.27729</v>
      </c>
      <c r="I18" s="31">
        <f t="shared" si="4"/>
        <v>5.5458</v>
      </c>
      <c r="J18" s="74"/>
      <c r="K18" s="32">
        <f t="shared" si="5"/>
        <v>4250</v>
      </c>
      <c r="L18" s="33">
        <f t="shared" si="0"/>
        <v>212.5</v>
      </c>
      <c r="M18" s="34">
        <f t="shared" si="1"/>
        <v>1178.4824999999998</v>
      </c>
    </row>
    <row r="19" spans="2:13" ht="15">
      <c r="B19" s="25" t="s">
        <v>21</v>
      </c>
      <c r="C19" s="71"/>
      <c r="D19" s="26">
        <v>60</v>
      </c>
      <c r="E19" s="27">
        <f t="shared" si="2"/>
        <v>585</v>
      </c>
      <c r="F19" s="28">
        <f t="shared" si="2"/>
        <v>1185</v>
      </c>
      <c r="G19" s="29">
        <v>7</v>
      </c>
      <c r="H19" s="30">
        <f t="shared" si="3"/>
        <v>0.2911545</v>
      </c>
      <c r="I19" s="31">
        <f t="shared" si="4"/>
        <v>4.852575</v>
      </c>
      <c r="J19" s="74"/>
      <c r="K19" s="32">
        <f t="shared" si="5"/>
        <v>4250</v>
      </c>
      <c r="L19" s="33">
        <f t="shared" si="0"/>
        <v>255</v>
      </c>
      <c r="M19" s="34">
        <f t="shared" si="1"/>
        <v>1237.4066249999998</v>
      </c>
    </row>
    <row r="20" spans="2:13" ht="15">
      <c r="B20" s="25" t="s">
        <v>22</v>
      </c>
      <c r="C20" s="71"/>
      <c r="D20" s="26">
        <v>80</v>
      </c>
      <c r="E20" s="27">
        <f t="shared" si="2"/>
        <v>585</v>
      </c>
      <c r="F20" s="28">
        <f t="shared" si="2"/>
        <v>1185</v>
      </c>
      <c r="G20" s="29">
        <v>5</v>
      </c>
      <c r="H20" s="30">
        <f t="shared" si="3"/>
        <v>0.27729</v>
      </c>
      <c r="I20" s="31">
        <f t="shared" si="4"/>
        <v>3.466125</v>
      </c>
      <c r="J20" s="74"/>
      <c r="K20" s="32">
        <f t="shared" si="5"/>
        <v>4250</v>
      </c>
      <c r="L20" s="33">
        <f t="shared" si="0"/>
        <v>340</v>
      </c>
      <c r="M20" s="34">
        <f t="shared" si="1"/>
        <v>1178.4824999999998</v>
      </c>
    </row>
    <row r="21" spans="2:13" ht="15">
      <c r="B21" s="25" t="s">
        <v>23</v>
      </c>
      <c r="C21" s="71"/>
      <c r="D21" s="26">
        <v>100</v>
      </c>
      <c r="E21" s="27">
        <f t="shared" si="2"/>
        <v>585</v>
      </c>
      <c r="F21" s="28">
        <f t="shared" si="2"/>
        <v>1185</v>
      </c>
      <c r="G21" s="29">
        <v>4</v>
      </c>
      <c r="H21" s="30">
        <f t="shared" si="3"/>
        <v>0.27729</v>
      </c>
      <c r="I21" s="31">
        <f t="shared" si="4"/>
        <v>2.7729</v>
      </c>
      <c r="J21" s="74"/>
      <c r="K21" s="32">
        <f t="shared" si="5"/>
        <v>4250</v>
      </c>
      <c r="L21" s="33">
        <f t="shared" si="0"/>
        <v>425</v>
      </c>
      <c r="M21" s="34">
        <f t="shared" si="1"/>
        <v>1178.4824999999998</v>
      </c>
    </row>
    <row r="22" spans="2:13" ht="15.75" thickBot="1">
      <c r="B22" s="25" t="s">
        <v>24</v>
      </c>
      <c r="C22" s="72"/>
      <c r="D22" s="36">
        <v>120</v>
      </c>
      <c r="E22" s="37">
        <f t="shared" si="2"/>
        <v>585</v>
      </c>
      <c r="F22" s="38">
        <f t="shared" si="2"/>
        <v>1185</v>
      </c>
      <c r="G22" s="39">
        <v>3</v>
      </c>
      <c r="H22" s="40">
        <f t="shared" si="3"/>
        <v>0.24956099999999998</v>
      </c>
      <c r="I22" s="41">
        <f t="shared" si="4"/>
        <v>2.079675</v>
      </c>
      <c r="J22" s="75"/>
      <c r="K22" s="42">
        <f t="shared" si="5"/>
        <v>4250</v>
      </c>
      <c r="L22" s="43">
        <f t="shared" si="0"/>
        <v>510</v>
      </c>
      <c r="M22" s="44">
        <f t="shared" si="1"/>
        <v>1060.6342499999998</v>
      </c>
    </row>
    <row r="23" spans="2:13" ht="15">
      <c r="B23" s="1" t="s">
        <v>25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7.25" customHeight="1" thickBot="1">
      <c r="B24" s="3" t="s">
        <v>26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">
      <c r="B25" s="63" t="s">
        <v>2</v>
      </c>
      <c r="C25" s="65" t="s">
        <v>3</v>
      </c>
      <c r="D25" s="4" t="s">
        <v>4</v>
      </c>
      <c r="E25" s="4" t="s">
        <v>5</v>
      </c>
      <c r="F25" s="5" t="s">
        <v>6</v>
      </c>
      <c r="G25" s="63" t="s">
        <v>7</v>
      </c>
      <c r="H25" s="67"/>
      <c r="I25" s="68"/>
      <c r="J25" s="6" t="s">
        <v>8</v>
      </c>
      <c r="K25" s="69" t="s">
        <v>9</v>
      </c>
      <c r="L25" s="67"/>
      <c r="M25" s="68"/>
    </row>
    <row r="26" spans="2:13" ht="15.75" thickBot="1">
      <c r="B26" s="64"/>
      <c r="C26" s="66"/>
      <c r="D26" s="7" t="s">
        <v>10</v>
      </c>
      <c r="E26" s="7" t="s">
        <v>10</v>
      </c>
      <c r="F26" s="8" t="s">
        <v>10</v>
      </c>
      <c r="G26" s="9" t="s">
        <v>11</v>
      </c>
      <c r="H26" s="10" t="s">
        <v>12</v>
      </c>
      <c r="I26" s="11" t="s">
        <v>13</v>
      </c>
      <c r="J26" s="12" t="s">
        <v>14</v>
      </c>
      <c r="K26" s="13" t="s">
        <v>12</v>
      </c>
      <c r="L26" s="10" t="s">
        <v>13</v>
      </c>
      <c r="M26" s="11" t="s">
        <v>15</v>
      </c>
    </row>
    <row r="27" spans="2:13" ht="15">
      <c r="B27" s="14" t="s">
        <v>27</v>
      </c>
      <c r="C27" s="76" t="s">
        <v>28</v>
      </c>
      <c r="D27" s="16">
        <v>30</v>
      </c>
      <c r="E27" s="17">
        <v>585</v>
      </c>
      <c r="F27" s="18">
        <v>1185</v>
      </c>
      <c r="G27" s="19">
        <v>14</v>
      </c>
      <c r="H27" s="20">
        <f>I27*(D27/1000)</f>
        <v>0.2911545</v>
      </c>
      <c r="I27" s="21">
        <f>(F27/1000)*(E27/1000)*G27</f>
        <v>9.70515</v>
      </c>
      <c r="J27" s="70" t="s">
        <v>29</v>
      </c>
      <c r="K27" s="22">
        <v>4400</v>
      </c>
      <c r="L27" s="23">
        <f aca="true" t="shared" si="6" ref="L27:L33">K27*D27/1000</f>
        <v>132</v>
      </c>
      <c r="M27" s="24">
        <f aca="true" t="shared" si="7" ref="M27:M33">K27*H27</f>
        <v>1281.0798</v>
      </c>
    </row>
    <row r="28" spans="2:13" ht="15">
      <c r="B28" s="25" t="s">
        <v>30</v>
      </c>
      <c r="C28" s="77"/>
      <c r="D28" s="26">
        <v>40</v>
      </c>
      <c r="E28" s="27">
        <f aca="true" t="shared" si="8" ref="E28:F33">E27</f>
        <v>585</v>
      </c>
      <c r="F28" s="28">
        <f t="shared" si="8"/>
        <v>1185</v>
      </c>
      <c r="G28" s="29">
        <v>10</v>
      </c>
      <c r="H28" s="30">
        <f aca="true" t="shared" si="9" ref="H28:H33">I28*(D28/1000)</f>
        <v>0.27729</v>
      </c>
      <c r="I28" s="31">
        <f aca="true" t="shared" si="10" ref="I28:I33">(F28/1000)*(E28/1000)*G28</f>
        <v>6.93225</v>
      </c>
      <c r="J28" s="71"/>
      <c r="K28" s="32">
        <f aca="true" t="shared" si="11" ref="K28:K33">K27</f>
        <v>4400</v>
      </c>
      <c r="L28" s="33">
        <f t="shared" si="6"/>
        <v>176</v>
      </c>
      <c r="M28" s="34">
        <f t="shared" si="7"/>
        <v>1220.076</v>
      </c>
    </row>
    <row r="29" spans="2:13" ht="15">
      <c r="B29" s="25" t="s">
        <v>31</v>
      </c>
      <c r="C29" s="77"/>
      <c r="D29" s="26">
        <v>50</v>
      </c>
      <c r="E29" s="27">
        <f t="shared" si="8"/>
        <v>585</v>
      </c>
      <c r="F29" s="28">
        <f t="shared" si="8"/>
        <v>1185</v>
      </c>
      <c r="G29" s="29">
        <v>8</v>
      </c>
      <c r="H29" s="30">
        <f t="shared" si="9"/>
        <v>0.27729</v>
      </c>
      <c r="I29" s="31">
        <f t="shared" si="10"/>
        <v>5.5458</v>
      </c>
      <c r="J29" s="71"/>
      <c r="K29" s="32">
        <f t="shared" si="11"/>
        <v>4400</v>
      </c>
      <c r="L29" s="33">
        <f t="shared" si="6"/>
        <v>220</v>
      </c>
      <c r="M29" s="34">
        <f t="shared" si="7"/>
        <v>1220.076</v>
      </c>
    </row>
    <row r="30" spans="2:13" ht="15">
      <c r="B30" s="25" t="s">
        <v>32</v>
      </c>
      <c r="C30" s="77"/>
      <c r="D30" s="26">
        <v>60</v>
      </c>
      <c r="E30" s="27">
        <f t="shared" si="8"/>
        <v>585</v>
      </c>
      <c r="F30" s="28">
        <f t="shared" si="8"/>
        <v>1185</v>
      </c>
      <c r="G30" s="29">
        <v>7</v>
      </c>
      <c r="H30" s="30">
        <f t="shared" si="9"/>
        <v>0.2911545</v>
      </c>
      <c r="I30" s="31">
        <f t="shared" si="10"/>
        <v>4.852575</v>
      </c>
      <c r="J30" s="71"/>
      <c r="K30" s="32">
        <f t="shared" si="11"/>
        <v>4400</v>
      </c>
      <c r="L30" s="33">
        <f t="shared" si="6"/>
        <v>264</v>
      </c>
      <c r="M30" s="34">
        <f t="shared" si="7"/>
        <v>1281.0798</v>
      </c>
    </row>
    <row r="31" spans="2:13" ht="15">
      <c r="B31" s="25" t="s">
        <v>33</v>
      </c>
      <c r="C31" s="77"/>
      <c r="D31" s="26">
        <v>80</v>
      </c>
      <c r="E31" s="27">
        <f t="shared" si="8"/>
        <v>585</v>
      </c>
      <c r="F31" s="28">
        <f t="shared" si="8"/>
        <v>1185</v>
      </c>
      <c r="G31" s="29">
        <v>5</v>
      </c>
      <c r="H31" s="30">
        <f t="shared" si="9"/>
        <v>0.27729</v>
      </c>
      <c r="I31" s="31">
        <f t="shared" si="10"/>
        <v>3.466125</v>
      </c>
      <c r="J31" s="71"/>
      <c r="K31" s="32">
        <f t="shared" si="11"/>
        <v>4400</v>
      </c>
      <c r="L31" s="33">
        <f t="shared" si="6"/>
        <v>352</v>
      </c>
      <c r="M31" s="34">
        <f t="shared" si="7"/>
        <v>1220.076</v>
      </c>
    </row>
    <row r="32" spans="2:13" ht="15">
      <c r="B32" s="25" t="s">
        <v>34</v>
      </c>
      <c r="C32" s="77"/>
      <c r="D32" s="26">
        <v>100</v>
      </c>
      <c r="E32" s="27">
        <f t="shared" si="8"/>
        <v>585</v>
      </c>
      <c r="F32" s="28">
        <f t="shared" si="8"/>
        <v>1185</v>
      </c>
      <c r="G32" s="29">
        <v>4</v>
      </c>
      <c r="H32" s="30">
        <f t="shared" si="9"/>
        <v>0.27729</v>
      </c>
      <c r="I32" s="31">
        <f t="shared" si="10"/>
        <v>2.7729</v>
      </c>
      <c r="J32" s="71"/>
      <c r="K32" s="32">
        <f t="shared" si="11"/>
        <v>4400</v>
      </c>
      <c r="L32" s="33">
        <f t="shared" si="6"/>
        <v>440</v>
      </c>
      <c r="M32" s="34">
        <f t="shared" si="7"/>
        <v>1220.076</v>
      </c>
    </row>
    <row r="33" spans="2:13" ht="15.75" thickBot="1">
      <c r="B33" s="25" t="s">
        <v>35</v>
      </c>
      <c r="C33" s="78"/>
      <c r="D33" s="36">
        <v>120</v>
      </c>
      <c r="E33" s="37">
        <f t="shared" si="8"/>
        <v>585</v>
      </c>
      <c r="F33" s="38">
        <f t="shared" si="8"/>
        <v>1185</v>
      </c>
      <c r="G33" s="39">
        <v>3</v>
      </c>
      <c r="H33" s="40">
        <f t="shared" si="9"/>
        <v>0.24956099999999998</v>
      </c>
      <c r="I33" s="41">
        <f t="shared" si="10"/>
        <v>2.079675</v>
      </c>
      <c r="J33" s="72"/>
      <c r="K33" s="42">
        <f t="shared" si="11"/>
        <v>4400</v>
      </c>
      <c r="L33" s="43">
        <f t="shared" si="6"/>
        <v>528</v>
      </c>
      <c r="M33" s="44">
        <f t="shared" si="7"/>
        <v>1098.0683999999999</v>
      </c>
    </row>
    <row r="34" spans="2:13" ht="15">
      <c r="B34" s="1" t="s">
        <v>36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9.5" customHeight="1" thickBot="1">
      <c r="B35" s="3" t="s">
        <v>26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5">
      <c r="B36" s="63" t="s">
        <v>2</v>
      </c>
      <c r="C36" s="65" t="s">
        <v>3</v>
      </c>
      <c r="D36" s="4" t="s">
        <v>4</v>
      </c>
      <c r="E36" s="4" t="s">
        <v>5</v>
      </c>
      <c r="F36" s="5" t="s">
        <v>6</v>
      </c>
      <c r="G36" s="63" t="s">
        <v>7</v>
      </c>
      <c r="H36" s="67"/>
      <c r="I36" s="68"/>
      <c r="J36" s="6" t="s">
        <v>8</v>
      </c>
      <c r="K36" s="69" t="s">
        <v>9</v>
      </c>
      <c r="L36" s="67"/>
      <c r="M36" s="68"/>
    </row>
    <row r="37" spans="2:13" ht="15.75" thickBot="1">
      <c r="B37" s="64"/>
      <c r="C37" s="66"/>
      <c r="D37" s="7" t="s">
        <v>10</v>
      </c>
      <c r="E37" s="7" t="s">
        <v>10</v>
      </c>
      <c r="F37" s="8" t="s">
        <v>10</v>
      </c>
      <c r="G37" s="9" t="s">
        <v>11</v>
      </c>
      <c r="H37" s="10" t="s">
        <v>12</v>
      </c>
      <c r="I37" s="11" t="s">
        <v>13</v>
      </c>
      <c r="J37" s="12" t="s">
        <v>14</v>
      </c>
      <c r="K37" s="13" t="s">
        <v>12</v>
      </c>
      <c r="L37" s="10" t="s">
        <v>13</v>
      </c>
      <c r="M37" s="11" t="s">
        <v>15</v>
      </c>
    </row>
    <row r="38" spans="2:13" ht="15">
      <c r="B38" s="14" t="s">
        <v>27</v>
      </c>
      <c r="C38" s="76" t="s">
        <v>28</v>
      </c>
      <c r="D38" s="16">
        <v>30</v>
      </c>
      <c r="E38" s="17">
        <v>600</v>
      </c>
      <c r="F38" s="45">
        <v>1250</v>
      </c>
      <c r="G38" s="19">
        <v>14</v>
      </c>
      <c r="H38" s="20">
        <f>I38*(D38/1000)</f>
        <v>0.315</v>
      </c>
      <c r="I38" s="21">
        <f>(F38/1000)*(E38/1000)*G38</f>
        <v>10.5</v>
      </c>
      <c r="J38" s="70" t="s">
        <v>29</v>
      </c>
      <c r="K38" s="22">
        <v>4400</v>
      </c>
      <c r="L38" s="23">
        <f aca="true" t="shared" si="12" ref="L38:L44">K38*D38/1000</f>
        <v>132</v>
      </c>
      <c r="M38" s="24">
        <f aca="true" t="shared" si="13" ref="M38:M44">K38*H38</f>
        <v>1386</v>
      </c>
    </row>
    <row r="39" spans="2:13" ht="15">
      <c r="B39" s="25" t="s">
        <v>30</v>
      </c>
      <c r="C39" s="77"/>
      <c r="D39" s="26">
        <v>40</v>
      </c>
      <c r="E39" s="27">
        <v>600</v>
      </c>
      <c r="F39" s="46">
        <v>1250</v>
      </c>
      <c r="G39" s="29">
        <v>10</v>
      </c>
      <c r="H39" s="30">
        <f aca="true" t="shared" si="14" ref="H39:H44">I39*(D39/1000)</f>
        <v>0.3</v>
      </c>
      <c r="I39" s="31">
        <f aca="true" t="shared" si="15" ref="I39:I44">(F39/1000)*(E39/1000)*G39</f>
        <v>7.5</v>
      </c>
      <c r="J39" s="71"/>
      <c r="K39" s="32">
        <f aca="true" t="shared" si="16" ref="K39:K44">K38</f>
        <v>4400</v>
      </c>
      <c r="L39" s="33">
        <f t="shared" si="12"/>
        <v>176</v>
      </c>
      <c r="M39" s="34">
        <f t="shared" si="13"/>
        <v>1320</v>
      </c>
    </row>
    <row r="40" spans="2:13" ht="15">
      <c r="B40" s="25" t="s">
        <v>31</v>
      </c>
      <c r="C40" s="77"/>
      <c r="D40" s="26">
        <v>50</v>
      </c>
      <c r="E40" s="27">
        <v>600</v>
      </c>
      <c r="F40" s="46">
        <v>1250</v>
      </c>
      <c r="G40" s="29">
        <v>8</v>
      </c>
      <c r="H40" s="30">
        <f t="shared" si="14"/>
        <v>0.30000000000000004</v>
      </c>
      <c r="I40" s="31">
        <f t="shared" si="15"/>
        <v>6</v>
      </c>
      <c r="J40" s="71"/>
      <c r="K40" s="32">
        <f t="shared" si="16"/>
        <v>4400</v>
      </c>
      <c r="L40" s="33">
        <f t="shared" si="12"/>
        <v>220</v>
      </c>
      <c r="M40" s="34">
        <f t="shared" si="13"/>
        <v>1320.0000000000002</v>
      </c>
    </row>
    <row r="41" spans="2:13" ht="15">
      <c r="B41" s="25" t="s">
        <v>32</v>
      </c>
      <c r="C41" s="77"/>
      <c r="D41" s="26">
        <v>60</v>
      </c>
      <c r="E41" s="27">
        <v>600</v>
      </c>
      <c r="F41" s="46">
        <v>1250</v>
      </c>
      <c r="G41" s="29">
        <v>7</v>
      </c>
      <c r="H41" s="30">
        <f t="shared" si="14"/>
        <v>0.315</v>
      </c>
      <c r="I41" s="31">
        <f t="shared" si="15"/>
        <v>5.25</v>
      </c>
      <c r="J41" s="71"/>
      <c r="K41" s="32">
        <f t="shared" si="16"/>
        <v>4400</v>
      </c>
      <c r="L41" s="33">
        <f t="shared" si="12"/>
        <v>264</v>
      </c>
      <c r="M41" s="34">
        <f t="shared" si="13"/>
        <v>1386</v>
      </c>
    </row>
    <row r="42" spans="2:13" ht="15">
      <c r="B42" s="25" t="s">
        <v>33</v>
      </c>
      <c r="C42" s="77"/>
      <c r="D42" s="26">
        <v>80</v>
      </c>
      <c r="E42" s="27">
        <v>600</v>
      </c>
      <c r="F42" s="46">
        <v>1250</v>
      </c>
      <c r="G42" s="29">
        <v>5</v>
      </c>
      <c r="H42" s="30">
        <f t="shared" si="14"/>
        <v>0.3</v>
      </c>
      <c r="I42" s="31">
        <f t="shared" si="15"/>
        <v>3.75</v>
      </c>
      <c r="J42" s="71"/>
      <c r="K42" s="32">
        <f t="shared" si="16"/>
        <v>4400</v>
      </c>
      <c r="L42" s="33">
        <f t="shared" si="12"/>
        <v>352</v>
      </c>
      <c r="M42" s="34">
        <f t="shared" si="13"/>
        <v>1320</v>
      </c>
    </row>
    <row r="43" spans="2:13" ht="15">
      <c r="B43" s="25" t="s">
        <v>34</v>
      </c>
      <c r="C43" s="77"/>
      <c r="D43" s="26">
        <v>100</v>
      </c>
      <c r="E43" s="27">
        <v>600</v>
      </c>
      <c r="F43" s="46">
        <v>1250</v>
      </c>
      <c r="G43" s="29">
        <v>4</v>
      </c>
      <c r="H43" s="30">
        <f t="shared" si="14"/>
        <v>0.30000000000000004</v>
      </c>
      <c r="I43" s="31">
        <f t="shared" si="15"/>
        <v>3</v>
      </c>
      <c r="J43" s="71"/>
      <c r="K43" s="32">
        <f t="shared" si="16"/>
        <v>4400</v>
      </c>
      <c r="L43" s="33">
        <f t="shared" si="12"/>
        <v>440</v>
      </c>
      <c r="M43" s="34">
        <f t="shared" si="13"/>
        <v>1320.0000000000002</v>
      </c>
    </row>
    <row r="44" spans="2:13" ht="15.75" thickBot="1">
      <c r="B44" s="25" t="s">
        <v>35</v>
      </c>
      <c r="C44" s="78"/>
      <c r="D44" s="36">
        <v>120</v>
      </c>
      <c r="E44" s="37">
        <v>600</v>
      </c>
      <c r="F44" s="47">
        <v>1250</v>
      </c>
      <c r="G44" s="39">
        <v>3</v>
      </c>
      <c r="H44" s="40">
        <f t="shared" si="14"/>
        <v>0.27</v>
      </c>
      <c r="I44" s="41">
        <f t="shared" si="15"/>
        <v>2.25</v>
      </c>
      <c r="J44" s="72"/>
      <c r="K44" s="42">
        <f t="shared" si="16"/>
        <v>4400</v>
      </c>
      <c r="L44" s="43">
        <f t="shared" si="12"/>
        <v>528</v>
      </c>
      <c r="M44" s="44">
        <f t="shared" si="13"/>
        <v>1188</v>
      </c>
    </row>
    <row r="45" spans="2:13" ht="15">
      <c r="B45" s="1" t="s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7.25" customHeight="1" thickBot="1">
      <c r="B46" s="3" t="s">
        <v>38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">
      <c r="B47" s="63" t="s">
        <v>2</v>
      </c>
      <c r="C47" s="79" t="s">
        <v>3</v>
      </c>
      <c r="D47" s="48" t="s">
        <v>4</v>
      </c>
      <c r="E47" s="4" t="s">
        <v>5</v>
      </c>
      <c r="F47" s="49" t="s">
        <v>6</v>
      </c>
      <c r="G47" s="63" t="s">
        <v>7</v>
      </c>
      <c r="H47" s="67"/>
      <c r="I47" s="68"/>
      <c r="J47" s="5" t="s">
        <v>8</v>
      </c>
      <c r="K47" s="63" t="s">
        <v>9</v>
      </c>
      <c r="L47" s="67"/>
      <c r="M47" s="68"/>
    </row>
    <row r="48" spans="2:13" ht="15.75" thickBot="1">
      <c r="B48" s="64"/>
      <c r="C48" s="80"/>
      <c r="D48" s="50" t="s">
        <v>10</v>
      </c>
      <c r="E48" s="7" t="s">
        <v>10</v>
      </c>
      <c r="F48" s="51" t="s">
        <v>10</v>
      </c>
      <c r="G48" s="9" t="s">
        <v>11</v>
      </c>
      <c r="H48" s="10" t="s">
        <v>12</v>
      </c>
      <c r="I48" s="11" t="s">
        <v>13</v>
      </c>
      <c r="J48" s="8" t="s">
        <v>14</v>
      </c>
      <c r="K48" s="9" t="s">
        <v>12</v>
      </c>
      <c r="L48" s="10" t="s">
        <v>13</v>
      </c>
      <c r="M48" s="11" t="s">
        <v>15</v>
      </c>
    </row>
    <row r="49" spans="2:13" ht="15">
      <c r="B49" s="52" t="s">
        <v>39</v>
      </c>
      <c r="C49" s="76"/>
      <c r="D49" s="53">
        <v>50</v>
      </c>
      <c r="E49" s="17">
        <v>585</v>
      </c>
      <c r="F49" s="18">
        <v>2385</v>
      </c>
      <c r="G49" s="19">
        <v>8</v>
      </c>
      <c r="H49" s="20">
        <f>I49*(D49/1000)</f>
        <v>0.5580899999999999</v>
      </c>
      <c r="I49" s="21">
        <f>(F49/1000)*(E49/1000)*G49</f>
        <v>11.161799999999998</v>
      </c>
      <c r="J49" s="70" t="s">
        <v>40</v>
      </c>
      <c r="K49" s="22">
        <v>4500</v>
      </c>
      <c r="L49" s="23">
        <f>K49*D49/1000</f>
        <v>225</v>
      </c>
      <c r="M49" s="24">
        <f>K49*H49</f>
        <v>2511.4049999999993</v>
      </c>
    </row>
    <row r="50" spans="2:13" ht="15">
      <c r="B50" s="54" t="s">
        <v>41</v>
      </c>
      <c r="C50" s="77"/>
      <c r="D50" s="55">
        <v>60</v>
      </c>
      <c r="E50" s="27">
        <v>585</v>
      </c>
      <c r="F50" s="28">
        <f>F49</f>
        <v>2385</v>
      </c>
      <c r="G50" s="29">
        <v>7</v>
      </c>
      <c r="H50" s="30">
        <f>I50*(D50/1000)</f>
        <v>0.5859944999999999</v>
      </c>
      <c r="I50" s="31">
        <f>(F50/1000)*(E50/1000)*G50</f>
        <v>9.766574999999998</v>
      </c>
      <c r="J50" s="71"/>
      <c r="K50" s="32">
        <f>K49</f>
        <v>4500</v>
      </c>
      <c r="L50" s="33">
        <f>K50*D50/1000</f>
        <v>270</v>
      </c>
      <c r="M50" s="34">
        <f>K50*H50</f>
        <v>2636.9752499999995</v>
      </c>
    </row>
    <row r="51" spans="2:13" ht="15">
      <c r="B51" s="54" t="s">
        <v>42</v>
      </c>
      <c r="C51" s="77"/>
      <c r="D51" s="55">
        <v>80</v>
      </c>
      <c r="E51" s="27">
        <v>585</v>
      </c>
      <c r="F51" s="28">
        <f>F50</f>
        <v>2385</v>
      </c>
      <c r="G51" s="29">
        <v>5</v>
      </c>
      <c r="H51" s="30">
        <f>I51*(D51/1000)</f>
        <v>0.5580899999999999</v>
      </c>
      <c r="I51" s="31">
        <f>(F51/1000)*(E51/1000)*G51</f>
        <v>6.976124999999999</v>
      </c>
      <c r="J51" s="71"/>
      <c r="K51" s="32">
        <f>K50</f>
        <v>4500</v>
      </c>
      <c r="L51" s="33">
        <f>K51*D51/1000</f>
        <v>360</v>
      </c>
      <c r="M51" s="34">
        <f>K51*H51</f>
        <v>2511.4049999999993</v>
      </c>
    </row>
    <row r="52" spans="2:13" ht="15.75" thickBot="1">
      <c r="B52" s="56" t="s">
        <v>43</v>
      </c>
      <c r="C52" s="78"/>
      <c r="D52" s="57">
        <v>100</v>
      </c>
      <c r="E52" s="37">
        <v>585</v>
      </c>
      <c r="F52" s="38">
        <f>F51</f>
        <v>2385</v>
      </c>
      <c r="G52" s="39">
        <v>4</v>
      </c>
      <c r="H52" s="40">
        <f>I52*(D52/1000)</f>
        <v>0.5580899999999999</v>
      </c>
      <c r="I52" s="41">
        <f>(F52/1000)*(E52/1000)*G52</f>
        <v>5.580899999999999</v>
      </c>
      <c r="J52" s="72"/>
      <c r="K52" s="42">
        <f>K51</f>
        <v>4500</v>
      </c>
      <c r="L52" s="43">
        <f>K52*D52/1000</f>
        <v>450</v>
      </c>
      <c r="M52" s="44">
        <f>K52*H52</f>
        <v>2511.4049999999993</v>
      </c>
    </row>
    <row r="53" spans="2:13" ht="15">
      <c r="B53" s="1" t="s">
        <v>44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5.75" thickBot="1">
      <c r="B54" s="3" t="s">
        <v>45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">
      <c r="B55" s="63" t="s">
        <v>2</v>
      </c>
      <c r="C55" s="79" t="s">
        <v>3</v>
      </c>
      <c r="D55" s="48" t="s">
        <v>4</v>
      </c>
      <c r="E55" s="4" t="s">
        <v>5</v>
      </c>
      <c r="F55" s="49" t="s">
        <v>6</v>
      </c>
      <c r="G55" s="63" t="s">
        <v>7</v>
      </c>
      <c r="H55" s="67"/>
      <c r="I55" s="68"/>
      <c r="J55" s="5" t="s">
        <v>8</v>
      </c>
      <c r="K55" s="63" t="s">
        <v>9</v>
      </c>
      <c r="L55" s="67"/>
      <c r="M55" s="68"/>
    </row>
    <row r="56" spans="2:13" ht="16.5" customHeight="1" thickBot="1">
      <c r="B56" s="64"/>
      <c r="C56" s="80"/>
      <c r="D56" s="50" t="s">
        <v>10</v>
      </c>
      <c r="E56" s="7" t="s">
        <v>10</v>
      </c>
      <c r="F56" s="51" t="s">
        <v>10</v>
      </c>
      <c r="G56" s="9" t="s">
        <v>11</v>
      </c>
      <c r="H56" s="10" t="s">
        <v>12</v>
      </c>
      <c r="I56" s="11" t="s">
        <v>13</v>
      </c>
      <c r="J56" s="8" t="s">
        <v>14</v>
      </c>
      <c r="K56" s="9" t="s">
        <v>12</v>
      </c>
      <c r="L56" s="10" t="s">
        <v>13</v>
      </c>
      <c r="M56" s="11" t="s">
        <v>15</v>
      </c>
    </row>
    <row r="57" spans="2:13" ht="15">
      <c r="B57" s="52" t="s">
        <v>46</v>
      </c>
      <c r="C57" s="76" t="s">
        <v>47</v>
      </c>
      <c r="D57" s="53">
        <v>40</v>
      </c>
      <c r="E57" s="17">
        <v>585</v>
      </c>
      <c r="F57" s="18">
        <f>F29</f>
        <v>1185</v>
      </c>
      <c r="G57" s="19">
        <v>10</v>
      </c>
      <c r="H57" s="20">
        <f>I57*(D57/1000)</f>
        <v>0.27729</v>
      </c>
      <c r="I57" s="21">
        <f>(F57/1000)*(E57/1000)*G57</f>
        <v>6.93225</v>
      </c>
      <c r="J57" s="70" t="s">
        <v>48</v>
      </c>
      <c r="K57" s="22">
        <v>5150</v>
      </c>
      <c r="L57" s="23">
        <f>K57*D57/1000</f>
        <v>206</v>
      </c>
      <c r="M57" s="24">
        <f>K57*H57</f>
        <v>1428.0435</v>
      </c>
    </row>
    <row r="58" spans="2:13" ht="15">
      <c r="B58" s="54" t="s">
        <v>49</v>
      </c>
      <c r="C58" s="77"/>
      <c r="D58" s="55">
        <v>50</v>
      </c>
      <c r="E58" s="27">
        <f>E57</f>
        <v>585</v>
      </c>
      <c r="F58" s="28">
        <f>F30</f>
        <v>1185</v>
      </c>
      <c r="G58" s="29">
        <v>8</v>
      </c>
      <c r="H58" s="30">
        <f>I58*(D58/1000)</f>
        <v>0.27729</v>
      </c>
      <c r="I58" s="31">
        <f>(F58/1000)*(E58/1000)*G58</f>
        <v>5.5458</v>
      </c>
      <c r="J58" s="71"/>
      <c r="K58" s="32">
        <f>K57</f>
        <v>5150</v>
      </c>
      <c r="L58" s="33">
        <f>K58*D58/1000</f>
        <v>257.5</v>
      </c>
      <c r="M58" s="34">
        <f>K58*H58</f>
        <v>1428.0435</v>
      </c>
    </row>
    <row r="59" spans="2:13" ht="15">
      <c r="B59" s="54" t="s">
        <v>50</v>
      </c>
      <c r="C59" s="77"/>
      <c r="D59" s="55">
        <v>60</v>
      </c>
      <c r="E59" s="27">
        <f>E58</f>
        <v>585</v>
      </c>
      <c r="F59" s="28">
        <f>F31</f>
        <v>1185</v>
      </c>
      <c r="G59" s="29">
        <v>7</v>
      </c>
      <c r="H59" s="30">
        <f>I59*(D59/1000)</f>
        <v>0.2911545</v>
      </c>
      <c r="I59" s="31">
        <f>(F59/1000)*(E59/1000)*G59</f>
        <v>4.852575</v>
      </c>
      <c r="J59" s="71"/>
      <c r="K59" s="32">
        <f>K58</f>
        <v>5150</v>
      </c>
      <c r="L59" s="33">
        <f>K59*D59/1000</f>
        <v>309</v>
      </c>
      <c r="M59" s="34">
        <f>K59*H59</f>
        <v>1499.445675</v>
      </c>
    </row>
    <row r="60" spans="2:13" ht="15">
      <c r="B60" s="54" t="s">
        <v>51</v>
      </c>
      <c r="C60" s="77"/>
      <c r="D60" s="55">
        <v>80</v>
      </c>
      <c r="E60" s="27">
        <f>E59</f>
        <v>585</v>
      </c>
      <c r="F60" s="28">
        <f>F31</f>
        <v>1185</v>
      </c>
      <c r="G60" s="29">
        <v>5</v>
      </c>
      <c r="H60" s="30">
        <f>I60*(D60/1000)</f>
        <v>0.27729</v>
      </c>
      <c r="I60" s="31">
        <f>(F60/1000)*(E60/1000)*G60</f>
        <v>3.466125</v>
      </c>
      <c r="J60" s="71"/>
      <c r="K60" s="32">
        <f>K59</f>
        <v>5150</v>
      </c>
      <c r="L60" s="33">
        <f>K60*D60/1000</f>
        <v>412</v>
      </c>
      <c r="M60" s="34">
        <f>K60*H60</f>
        <v>1428.0435</v>
      </c>
    </row>
    <row r="61" spans="2:13" ht="15.75" thickBot="1">
      <c r="B61" s="56" t="s">
        <v>52</v>
      </c>
      <c r="C61" s="78"/>
      <c r="D61" s="57">
        <v>100</v>
      </c>
      <c r="E61" s="37">
        <f>E60</f>
        <v>585</v>
      </c>
      <c r="F61" s="38">
        <f>F31</f>
        <v>1185</v>
      </c>
      <c r="G61" s="39">
        <v>4</v>
      </c>
      <c r="H61" s="40">
        <f>I61*(D61/1000)</f>
        <v>0.27729</v>
      </c>
      <c r="I61" s="41">
        <f>(F61/1000)*(E61/1000)*G61</f>
        <v>2.7729</v>
      </c>
      <c r="J61" s="72"/>
      <c r="K61" s="42">
        <f>K60</f>
        <v>5150</v>
      </c>
      <c r="L61" s="43">
        <f>K61*D61/1000</f>
        <v>515</v>
      </c>
      <c r="M61" s="44">
        <f>K61*H61</f>
        <v>1428.0435</v>
      </c>
    </row>
    <row r="62" spans="2:13" ht="15">
      <c r="B62" s="1" t="s">
        <v>64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7.25" customHeight="1" thickBot="1">
      <c r="B63" s="3" t="s">
        <v>55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.75" customHeight="1">
      <c r="B64" s="63" t="s">
        <v>2</v>
      </c>
      <c r="C64" s="65" t="s">
        <v>3</v>
      </c>
      <c r="D64" s="4" t="s">
        <v>4</v>
      </c>
      <c r="E64" s="4" t="s">
        <v>5</v>
      </c>
      <c r="F64" s="5" t="s">
        <v>6</v>
      </c>
      <c r="G64" s="63" t="s">
        <v>7</v>
      </c>
      <c r="H64" s="67"/>
      <c r="I64" s="68"/>
      <c r="J64" s="15" t="s">
        <v>8</v>
      </c>
      <c r="K64" s="69" t="s">
        <v>9</v>
      </c>
      <c r="L64" s="67"/>
      <c r="M64" s="68"/>
    </row>
    <row r="65" spans="2:13" ht="15.75" thickBot="1">
      <c r="B65" s="64"/>
      <c r="C65" s="66"/>
      <c r="D65" s="7" t="s">
        <v>10</v>
      </c>
      <c r="E65" s="7" t="s">
        <v>10</v>
      </c>
      <c r="F65" s="8" t="s">
        <v>10</v>
      </c>
      <c r="G65" s="9" t="s">
        <v>11</v>
      </c>
      <c r="H65" s="10" t="s">
        <v>12</v>
      </c>
      <c r="I65" s="11" t="s">
        <v>13</v>
      </c>
      <c r="J65" s="35" t="s">
        <v>14</v>
      </c>
      <c r="K65" s="13" t="s">
        <v>12</v>
      </c>
      <c r="L65" s="10" t="s">
        <v>13</v>
      </c>
      <c r="M65" s="11" t="s">
        <v>15</v>
      </c>
    </row>
    <row r="66" spans="2:13" ht="15">
      <c r="B66" s="14" t="s">
        <v>56</v>
      </c>
      <c r="C66" s="70" t="s">
        <v>57</v>
      </c>
      <c r="D66" s="16">
        <v>30</v>
      </c>
      <c r="E66" s="17">
        <v>600</v>
      </c>
      <c r="F66" s="18">
        <v>2500</v>
      </c>
      <c r="G66" s="19">
        <v>14</v>
      </c>
      <c r="H66" s="20">
        <f aca="true" t="shared" si="17" ref="H66:H71">I66*(D66/1000)</f>
        <v>0.63</v>
      </c>
      <c r="I66" s="21">
        <f aca="true" t="shared" si="18" ref="I66:I71">(F66/1000)*(E66/1000)*G66</f>
        <v>21</v>
      </c>
      <c r="J66" s="73" t="s">
        <v>58</v>
      </c>
      <c r="K66" s="22">
        <v>5500</v>
      </c>
      <c r="L66" s="23">
        <f aca="true" t="shared" si="19" ref="L66:L71">K66*D66/1000</f>
        <v>165</v>
      </c>
      <c r="M66" s="24">
        <f aca="true" t="shared" si="20" ref="M66:M71">K66*H66</f>
        <v>3465</v>
      </c>
    </row>
    <row r="67" spans="2:13" ht="15">
      <c r="B67" s="25" t="s">
        <v>59</v>
      </c>
      <c r="C67" s="71"/>
      <c r="D67" s="26">
        <v>40</v>
      </c>
      <c r="E67" s="27">
        <f aca="true" t="shared" si="21" ref="E67:F71">E66</f>
        <v>600</v>
      </c>
      <c r="F67" s="28">
        <f t="shared" si="21"/>
        <v>2500</v>
      </c>
      <c r="G67" s="29">
        <v>10</v>
      </c>
      <c r="H67" s="30">
        <f t="shared" si="17"/>
        <v>0.6</v>
      </c>
      <c r="I67" s="31">
        <f t="shared" si="18"/>
        <v>15</v>
      </c>
      <c r="J67" s="74"/>
      <c r="K67" s="32">
        <f>K66</f>
        <v>5500</v>
      </c>
      <c r="L67" s="33">
        <f t="shared" si="19"/>
        <v>220</v>
      </c>
      <c r="M67" s="34">
        <f t="shared" si="20"/>
        <v>3300</v>
      </c>
    </row>
    <row r="68" spans="2:13" ht="15">
      <c r="B68" s="25" t="s">
        <v>60</v>
      </c>
      <c r="C68" s="71"/>
      <c r="D68" s="26">
        <v>50</v>
      </c>
      <c r="E68" s="27">
        <f t="shared" si="21"/>
        <v>600</v>
      </c>
      <c r="F68" s="28">
        <f t="shared" si="21"/>
        <v>2500</v>
      </c>
      <c r="G68" s="29">
        <v>8</v>
      </c>
      <c r="H68" s="30">
        <f t="shared" si="17"/>
        <v>0.6000000000000001</v>
      </c>
      <c r="I68" s="31">
        <f t="shared" si="18"/>
        <v>12</v>
      </c>
      <c r="J68" s="74"/>
      <c r="K68" s="32">
        <f>K67</f>
        <v>5500</v>
      </c>
      <c r="L68" s="33">
        <f t="shared" si="19"/>
        <v>275</v>
      </c>
      <c r="M68" s="34">
        <f t="shared" si="20"/>
        <v>3300.0000000000005</v>
      </c>
    </row>
    <row r="69" spans="2:13" ht="15">
      <c r="B69" s="25" t="s">
        <v>61</v>
      </c>
      <c r="C69" s="71"/>
      <c r="D69" s="26">
        <v>60</v>
      </c>
      <c r="E69" s="27">
        <f t="shared" si="21"/>
        <v>600</v>
      </c>
      <c r="F69" s="28">
        <f t="shared" si="21"/>
        <v>2500</v>
      </c>
      <c r="G69" s="29">
        <v>7</v>
      </c>
      <c r="H69" s="30">
        <f t="shared" si="17"/>
        <v>0.63</v>
      </c>
      <c r="I69" s="31">
        <f t="shared" si="18"/>
        <v>10.5</v>
      </c>
      <c r="J69" s="74"/>
      <c r="K69" s="32">
        <f>K68</f>
        <v>5500</v>
      </c>
      <c r="L69" s="33">
        <f t="shared" si="19"/>
        <v>330</v>
      </c>
      <c r="M69" s="34">
        <f t="shared" si="20"/>
        <v>3465</v>
      </c>
    </row>
    <row r="70" spans="2:13" ht="15">
      <c r="B70" s="25" t="s">
        <v>62</v>
      </c>
      <c r="C70" s="71"/>
      <c r="D70" s="26">
        <v>80</v>
      </c>
      <c r="E70" s="27">
        <f t="shared" si="21"/>
        <v>600</v>
      </c>
      <c r="F70" s="28">
        <f t="shared" si="21"/>
        <v>2500</v>
      </c>
      <c r="G70" s="29">
        <v>5</v>
      </c>
      <c r="H70" s="30">
        <f t="shared" si="17"/>
        <v>0.6</v>
      </c>
      <c r="I70" s="31">
        <f t="shared" si="18"/>
        <v>7.5</v>
      </c>
      <c r="J70" s="74"/>
      <c r="K70" s="32">
        <f>K69</f>
        <v>5500</v>
      </c>
      <c r="L70" s="33">
        <f t="shared" si="19"/>
        <v>440</v>
      </c>
      <c r="M70" s="34">
        <f t="shared" si="20"/>
        <v>3300</v>
      </c>
    </row>
    <row r="71" spans="2:13" ht="15.75" thickBot="1">
      <c r="B71" s="59" t="s">
        <v>63</v>
      </c>
      <c r="C71" s="72"/>
      <c r="D71" s="36">
        <v>100</v>
      </c>
      <c r="E71" s="37">
        <f t="shared" si="21"/>
        <v>600</v>
      </c>
      <c r="F71" s="38">
        <f t="shared" si="21"/>
        <v>2500</v>
      </c>
      <c r="G71" s="39">
        <v>4</v>
      </c>
      <c r="H71" s="40">
        <f t="shared" si="17"/>
        <v>0.6000000000000001</v>
      </c>
      <c r="I71" s="41">
        <f t="shared" si="18"/>
        <v>6</v>
      </c>
      <c r="J71" s="75"/>
      <c r="K71" s="42">
        <f>K70</f>
        <v>5500</v>
      </c>
      <c r="L71" s="43">
        <f t="shared" si="19"/>
        <v>550</v>
      </c>
      <c r="M71" s="44">
        <f t="shared" si="20"/>
        <v>3300.0000000000005</v>
      </c>
    </row>
    <row r="73" ht="15">
      <c r="B73" s="60" t="s">
        <v>68</v>
      </c>
    </row>
    <row r="74" spans="2:13" ht="15">
      <c r="B74" s="61" t="s">
        <v>66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</row>
    <row r="75" spans="2:13" ht="15">
      <c r="B75" s="61" t="s">
        <v>67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</sheetData>
  <sheetProtection/>
  <mergeCells count="41">
    <mergeCell ref="B6:J7"/>
    <mergeCell ref="B8:J8"/>
    <mergeCell ref="B10:J10"/>
    <mergeCell ref="B55:B56"/>
    <mergeCell ref="C55:C56"/>
    <mergeCell ref="G55:I55"/>
    <mergeCell ref="B36:B37"/>
    <mergeCell ref="C36:C37"/>
    <mergeCell ref="G36:I36"/>
    <mergeCell ref="B14:B15"/>
    <mergeCell ref="K55:M55"/>
    <mergeCell ref="C57:C61"/>
    <mergeCell ref="J57:J61"/>
    <mergeCell ref="B47:B48"/>
    <mergeCell ref="C47:C48"/>
    <mergeCell ref="G47:I47"/>
    <mergeCell ref="K47:M47"/>
    <mergeCell ref="C49:C52"/>
    <mergeCell ref="J49:J52"/>
    <mergeCell ref="C38:C44"/>
    <mergeCell ref="J38:J44"/>
    <mergeCell ref="B25:B26"/>
    <mergeCell ref="C25:C26"/>
    <mergeCell ref="G25:I25"/>
    <mergeCell ref="K25:M25"/>
    <mergeCell ref="C27:C33"/>
    <mergeCell ref="J27:J33"/>
    <mergeCell ref="C14:C15"/>
    <mergeCell ref="G14:I14"/>
    <mergeCell ref="K14:M14"/>
    <mergeCell ref="C16:C22"/>
    <mergeCell ref="J16:J22"/>
    <mergeCell ref="K36:M36"/>
    <mergeCell ref="B74:M74"/>
    <mergeCell ref="B75:M75"/>
    <mergeCell ref="B64:B65"/>
    <mergeCell ref="C64:C65"/>
    <mergeCell ref="G64:I64"/>
    <mergeCell ref="K64:M64"/>
    <mergeCell ref="C66:C71"/>
    <mergeCell ref="J66:J7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2012-09-07T08:19:15Z</dcterms:created>
  <dcterms:modified xsi:type="dcterms:W3CDTF">2012-10-17T06:55:31Z</dcterms:modified>
  <cp:category/>
  <cp:version/>
  <cp:contentType/>
  <cp:contentStatus/>
</cp:coreProperties>
</file>